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ORMI\Podklady pro VZ\Zakázky ORMI\2024\Opr.atl.areálu a fot.hřiště na měst.stad. U Ploučnice\ZD - městský stadion\Příloha č. 1 - Položkový rozpočet\"/>
    </mc:Choice>
  </mc:AlternateContent>
  <xr:revisionPtr revIDLastSave="0" documentId="13_ncr:1_{2D19CCD2-EEFD-4FC1-B7D1-8DC46795E4EF}" xr6:coauthVersionLast="47" xr6:coauthVersionMax="47" xr10:uidLastSave="{00000000-0000-0000-0000-000000000000}"/>
  <bookViews>
    <workbookView xWindow="2580" yWindow="255" windowWidth="16410" windowHeight="15255" firstSheet="1" activeTab="1" xr2:uid="{00000000-000D-0000-FFFF-FFFF00000000}"/>
  </bookViews>
  <sheets>
    <sheet name="VzorPolozky" sheetId="10" state="hidden" r:id="rId1"/>
    <sheet name="VRN" sheetId="12" r:id="rId2"/>
  </sheets>
  <externalReferences>
    <externalReference r:id="rId3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_xlnm.Print_Area" localSheetId="1">VRN!$A$1:$V$65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37" i="12" l="1"/>
  <c r="H56" i="12"/>
  <c r="H55" i="12" s="1"/>
  <c r="H24" i="12" s="1"/>
  <c r="G54" i="12"/>
  <c r="H54" i="12" s="1"/>
  <c r="G53" i="12"/>
  <c r="H53" i="12" s="1"/>
  <c r="H52" i="12"/>
  <c r="H50" i="12"/>
  <c r="H49" i="12" s="1"/>
  <c r="H22" i="12" s="1"/>
  <c r="G48" i="12"/>
  <c r="H48" i="12" s="1"/>
  <c r="G47" i="12"/>
  <c r="H47" i="12" s="1"/>
  <c r="G46" i="12"/>
  <c r="H46" i="12" s="1"/>
  <c r="G45" i="12"/>
  <c r="H45" i="12" s="1"/>
  <c r="H44" i="12"/>
  <c r="H42" i="12"/>
  <c r="H41" i="12" s="1"/>
  <c r="H20" i="12" s="1"/>
  <c r="G40" i="12"/>
  <c r="H40" i="12" s="1"/>
  <c r="H51" i="12" l="1"/>
  <c r="H23" i="12" s="1"/>
  <c r="H43" i="12"/>
  <c r="H21" i="12" s="1"/>
  <c r="AD54" i="12" l="1"/>
  <c r="J37" i="12"/>
  <c r="L37" i="12"/>
  <c r="P37" i="12"/>
  <c r="R37" i="12"/>
  <c r="V37" i="12"/>
  <c r="G38" i="12"/>
  <c r="H38" i="12" s="1"/>
  <c r="N38" i="12" s="1"/>
  <c r="J38" i="12"/>
  <c r="L38" i="12"/>
  <c r="P38" i="12"/>
  <c r="R38" i="12"/>
  <c r="V38" i="12"/>
  <c r="G39" i="12"/>
  <c r="H39" i="12" s="1"/>
  <c r="N39" i="12" s="1"/>
  <c r="J39" i="12"/>
  <c r="L39" i="12"/>
  <c r="P39" i="12"/>
  <c r="R39" i="12"/>
  <c r="V39" i="12"/>
  <c r="J47" i="12"/>
  <c r="L47" i="12"/>
  <c r="P47" i="12"/>
  <c r="R47" i="12"/>
  <c r="V47" i="12"/>
  <c r="N48" i="12"/>
  <c r="J48" i="12"/>
  <c r="L48" i="12"/>
  <c r="P48" i="12"/>
  <c r="R48" i="12"/>
  <c r="V48" i="12"/>
  <c r="J52" i="12"/>
  <c r="L52" i="12"/>
  <c r="P52" i="12"/>
  <c r="R52" i="12"/>
  <c r="V52" i="12"/>
  <c r="N37" i="12" l="1"/>
  <c r="H36" i="12"/>
  <c r="N52" i="12"/>
  <c r="V46" i="12"/>
  <c r="P46" i="12"/>
  <c r="L46" i="12"/>
  <c r="AE54" i="12"/>
  <c r="J46" i="12"/>
  <c r="R46" i="12"/>
  <c r="N47" i="12"/>
  <c r="H35" i="12" l="1"/>
  <c r="H34" i="12" s="1"/>
  <c r="H19" i="12"/>
  <c r="H18" i="12" s="1"/>
  <c r="H17" i="12" s="1"/>
  <c r="H6" i="12" s="1"/>
  <c r="N46" i="12"/>
  <c r="H7" i="12" l="1"/>
  <c r="H10" i="12" s="1"/>
</calcChain>
</file>

<file path=xl/sharedStrings.xml><?xml version="1.0" encoding="utf-8"?>
<sst xmlns="http://schemas.openxmlformats.org/spreadsheetml/2006/main" count="140" uniqueCount="100">
  <si>
    <t xml:space="preserve">Položkový rozpočet </t>
  </si>
  <si>
    <t>O:</t>
  </si>
  <si>
    <t>R:</t>
  </si>
  <si>
    <t>Ostatní náklady</t>
  </si>
  <si>
    <t>Celkem</t>
  </si>
  <si>
    <t>Dodávka</t>
  </si>
  <si>
    <t>Montáž</t>
  </si>
  <si>
    <t>Z:</t>
  </si>
  <si>
    <t>#TypZaznamu#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</si>
  <si>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</si>
  <si>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</si>
  <si>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</si>
  <si>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</si>
  <si>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</si>
  <si>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</si>
  <si>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</si>
  <si>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</si>
  <si>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</si>
  <si>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</si>
  <si>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</si>
  <si>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</si>
  <si>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</si>
  <si>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</si>
  <si>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</si>
  <si>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</si>
  <si>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</si>
  <si>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</si>
  <si>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DIL</t>
  </si>
  <si>
    <t>Soubor</t>
  </si>
  <si>
    <t>POL1_0</t>
  </si>
  <si>
    <t>SUM</t>
  </si>
  <si>
    <t>Poznámky uchazeče k zadání</t>
  </si>
  <si>
    <t>POPUZIV</t>
  </si>
  <si>
    <t>END</t>
  </si>
  <si>
    <t>Typ</t>
  </si>
  <si>
    <t>Náklady soupisu celkem</t>
  </si>
  <si>
    <t>D</t>
  </si>
  <si>
    <t>VRN</t>
  </si>
  <si>
    <t>Vedlejší rozpočtové náklady</t>
  </si>
  <si>
    <t>VRN1</t>
  </si>
  <si>
    <t>Průzkumné, geodetické a projektové práce</t>
  </si>
  <si>
    <t>K</t>
  </si>
  <si>
    <t>012103000</t>
  </si>
  <si>
    <t>Geodetické práce před výstavbou (dle SoD čl. 2 odst. 2.5.11)</t>
  </si>
  <si>
    <t>012303000</t>
  </si>
  <si>
    <t>Geodetické práce po výstavbě (dle SoD čl. 2 odst. 2.5.12)</t>
  </si>
  <si>
    <t>013254000</t>
  </si>
  <si>
    <t>Dokumentace skutečného provedení stavby (dle SoD čl. 2 odst. 2.5.1)</t>
  </si>
  <si>
    <t>kpl</t>
  </si>
  <si>
    <t>013294000R1</t>
  </si>
  <si>
    <t>Provozní dokumentace  (dle SoD čl. 2 odst. 2.5.15)</t>
  </si>
  <si>
    <t>VRN3</t>
  </si>
  <si>
    <t>Zařízení staveniště</t>
  </si>
  <si>
    <t>030001000</t>
  </si>
  <si>
    <t>Zařízení staveniště a provoz(dle SoD čl. 2 odst. 2.5.2.)</t>
  </si>
  <si>
    <t>VRN4</t>
  </si>
  <si>
    <t>Inženýrská činnost</t>
  </si>
  <si>
    <t>043203000</t>
  </si>
  <si>
    <t>Fotodokumentace provádění díla (dle SoD čl. 2 odst. 2.5.10)</t>
  </si>
  <si>
    <t>044002000</t>
  </si>
  <si>
    <t>Revize a zkoušky (dle SoD čl. 2 odst. 2.5.3.)</t>
  </si>
  <si>
    <t>045203000</t>
  </si>
  <si>
    <t>Kompletační činnost (dle SoD čl. 2 odst. 2.5.4.)</t>
  </si>
  <si>
    <t>045303000</t>
  </si>
  <si>
    <t>Koordinační činnost (dle SoD čl. 2 odst. 2.5.5.)</t>
  </si>
  <si>
    <t>049303000</t>
  </si>
  <si>
    <t>Náklady vzniklé v souvislosti s předáním stavby (dle SoD čl. 2 odst. 2.5.14)</t>
  </si>
  <si>
    <t>VRN5</t>
  </si>
  <si>
    <t>Finanční náklady</t>
  </si>
  <si>
    <t>051002000</t>
  </si>
  <si>
    <t>Pojištění stavby (dle SoD čl. 2 odst. 2.5.6.)</t>
  </si>
  <si>
    <t>VRN7</t>
  </si>
  <si>
    <t>Provozní vlivy</t>
  </si>
  <si>
    <t>070001000</t>
  </si>
  <si>
    <t>Provozní a územní vlivy (dle SoD čl. 2 odst. 2.5.7.)</t>
  </si>
  <si>
    <t>071002000</t>
  </si>
  <si>
    <t>Provoz dalšího subjektu (dle SoD čl. 2 odst. 2.5.9)</t>
  </si>
  <si>
    <t>Provoz investora (dle SoD čl. 2 odst. 2.5.8.)</t>
  </si>
  <si>
    <t>VRN9</t>
  </si>
  <si>
    <t>21</t>
  </si>
  <si>
    <t>092103001R</t>
  </si>
  <si>
    <t>Náklady na zkušební provoz (dle SoD čl. 2 odst. 2.5.13)</t>
  </si>
  <si>
    <t>Náklady stavby celkem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</si>
  <si>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</si>
  <si>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</si>
  <si>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</si>
  <si>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</si>
  <si>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</si>
  <si>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</si>
  <si>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 xml:space="preserve">    VRN9 - Ostatní náklady</t>
  </si>
  <si>
    <t>REKAPITULACE ČLENĚNÍ SOUPISU PRACÍ</t>
  </si>
  <si>
    <t>Stavba: Oprava atletického areálu a fotbalového hřiště na Městském stadionu u Ploučnice v České Lípě</t>
  </si>
  <si>
    <t>Cena bez DPH</t>
  </si>
  <si>
    <t>Cena s DPH</t>
  </si>
  <si>
    <t>v CZK</t>
  </si>
  <si>
    <t>základní 21 %</t>
  </si>
  <si>
    <t xml:space="preserve">DPH: </t>
  </si>
  <si>
    <t>snížená 12 %</t>
  </si>
  <si>
    <t>SOUPIS PRACÍ</t>
  </si>
  <si>
    <t>KRYCÍ LIST SOUPISU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</si>
</sst>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"/>
    <numFmt numFmtId="165" formatCode="#,##0.000"/>
    <numFmt numFmtId="166" formatCode="0.0000"/>
    <numFmt numFmtId="167" formatCode="#,##0.0000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sz val="9"/>
      <color rgb="FF000099"/>
      <name val="Arial CE"/>
      <family val="2"/>
      <charset val="238"/>
    </font>
    <font>
      <sz val="8"/>
      <color rgb="FF000099"/>
      <name val="Arial CE"/>
      <family val="2"/>
      <charset val="238"/>
    </font>
    <font>
      <sz val="10"/>
      <color rgb="FF000099"/>
      <name val="Arial CE"/>
      <family val="2"/>
      <charset val="238"/>
    </font>
    <font>
      <sz val="8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b/>
      <sz val="10"/>
      <color rgb="FF85312F"/>
      <name val="Arial CE"/>
      <family val="2"/>
      <charset val="238"/>
    </font>
    <font>
      <b/>
      <sz val="10"/>
      <color theme="5" tint="-0.499984740745262"/>
      <name val="Arial CE"/>
      <family val="2"/>
      <charset val="238"/>
    </font>
    <font>
      <b/>
      <sz val="8"/>
      <color rgb="FF000099"/>
      <name val="Arial CE"/>
      <family val="2"/>
      <charset val="238"/>
    </font>
    <font>
      <b/>
      <sz val="10"/>
      <color rgb="FF000099"/>
      <name val="Arial CE"/>
      <family val="2"/>
      <charset val="238"/>
    </font>
    <font>
      <b/>
      <sz val="12"/>
      <color rgb="FF800000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color rgb="FF003366"/>
      <name val="Arial CE"/>
      <family val="2"/>
      <charset val="238"/>
    </font>
    <font>
      <b/>
      <sz val="12"/>
      <color rgb="FF000099"/>
      <name val="Arial CE"/>
      <family val="2"/>
      <charset val="238"/>
    </font>
    <font>
      <b/>
      <sz val="12"/>
      <color rgb="FF003366"/>
      <name val="Arial CE"/>
      <family val="2"/>
      <charset val="238"/>
    </font>
    <font>
      <sz val="12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 tint="-0.249977111117893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rgb="FF969696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rgb="FF969696"/>
      </bottom>
      <diagonal/>
    </border>
    <border>
      <left style="hair">
        <color auto="1"/>
      </left>
      <right style="hair">
        <color auto="1"/>
      </right>
      <top style="hair">
        <color rgb="FF969696"/>
      </top>
      <bottom style="hair">
        <color rgb="FF969696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rgb="FF969696"/>
      </top>
      <bottom style="hair">
        <color auto="1"/>
      </bottom>
      <diagonal/>
    </border>
    <border>
      <left/>
      <right/>
      <top style="thin">
        <color rgb="FF969696"/>
      </top>
      <bottom/>
      <diagonal/>
    </border>
    <border>
      <left style="thin">
        <color auto="1"/>
      </left>
      <right/>
      <top style="thin">
        <color rgb="FF969696"/>
      </top>
      <bottom/>
      <diagonal/>
    </border>
    <border>
      <left/>
      <right style="thin">
        <color auto="1"/>
      </right>
      <top style="thin">
        <color rgb="FF969696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auto="1"/>
      </left>
      <right style="hair">
        <color rgb="FF969696"/>
      </right>
      <top style="hair">
        <color rgb="FF969696"/>
      </top>
      <bottom style="thin">
        <color auto="1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thin">
        <color auto="1"/>
      </bottom>
      <diagonal/>
    </border>
    <border>
      <left style="hair">
        <color rgb="FF969696"/>
      </left>
      <right style="thin">
        <color auto="1"/>
      </right>
      <top style="hair">
        <color rgb="FF969696"/>
      </top>
      <bottom style="thin">
        <color auto="1"/>
      </bottom>
      <diagonal/>
    </border>
    <border>
      <left/>
      <right/>
      <top/>
      <bottom style="hair">
        <color rgb="FF969696"/>
      </bottom>
      <diagonal/>
    </border>
    <border>
      <left/>
      <right style="thin">
        <color auto="1"/>
      </right>
      <top/>
      <bottom style="hair">
        <color rgb="FF969696"/>
      </bottom>
      <diagonal/>
    </border>
  </borders>
  <cellStyleXfs count="2">
    <xf numFmtId="0" fontId="0" fillId="0" borderId="0"/>
    <xf numFmtId="0" fontId="1" fillId="0" borderId="0"/>
  </cellStyleXfs>
  <cellXfs count="196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49" fontId="0" fillId="0" borderId="3" xfId="0" applyNumberFormat="1" applyBorder="1" applyAlignment="1">
      <alignment vertical="center"/>
    </xf>
    <xf numFmtId="0" fontId="0" fillId="0" borderId="5" xfId="0" applyBorder="1" applyAlignment="1">
      <alignment vertical="center"/>
    </xf>
    <xf numFmtId="49" fontId="0" fillId="0" borderId="0" xfId="0" applyNumberFormat="1"/>
    <xf numFmtId="0" fontId="0" fillId="2" borderId="10" xfId="0" applyFill="1" applyBorder="1"/>
    <xf numFmtId="0" fontId="6" fillId="0" borderId="0" xfId="0" applyFont="1"/>
    <xf numFmtId="0" fontId="0" fillId="2" borderId="14" xfId="0" applyFill="1" applyBorder="1" applyAlignment="1">
      <alignment wrapText="1"/>
    </xf>
    <xf numFmtId="0" fontId="6" fillId="0" borderId="8" xfId="0" applyFont="1" applyBorder="1" applyAlignment="1">
      <alignment vertical="top" shrinkToFit="1"/>
    </xf>
    <xf numFmtId="0" fontId="6" fillId="0" borderId="7" xfId="0" applyFont="1" applyBorder="1" applyAlignment="1">
      <alignment vertical="top" shrinkToFit="1"/>
    </xf>
    <xf numFmtId="0" fontId="0" fillId="2" borderId="13" xfId="0" applyFill="1" applyBorder="1" applyAlignment="1">
      <alignment vertical="top" shrinkToFit="1"/>
    </xf>
    <xf numFmtId="0" fontId="0" fillId="2" borderId="2" xfId="0" applyFill="1" applyBorder="1" applyAlignment="1">
      <alignment vertical="top" shrinkToFit="1"/>
    </xf>
    <xf numFmtId="4" fontId="6" fillId="0" borderId="8" xfId="0" applyNumberFormat="1" applyFont="1" applyBorder="1" applyAlignment="1">
      <alignment vertical="top" shrinkToFit="1"/>
    </xf>
    <xf numFmtId="4" fontId="0" fillId="2" borderId="13" xfId="0" applyNumberFormat="1" applyFill="1" applyBorder="1" applyAlignment="1">
      <alignment vertical="top" shrinkToFit="1"/>
    </xf>
    <xf numFmtId="0" fontId="0" fillId="2" borderId="15" xfId="0" applyFill="1" applyBorder="1" applyAlignment="1">
      <alignment wrapText="1"/>
    </xf>
    <xf numFmtId="4" fontId="6" fillId="0" borderId="13" xfId="0" applyNumberFormat="1" applyFont="1" applyBorder="1" applyAlignment="1">
      <alignment vertical="top" shrinkToFit="1"/>
    </xf>
    <xf numFmtId="0" fontId="6" fillId="0" borderId="13" xfId="0" applyFont="1" applyBorder="1" applyAlignment="1">
      <alignment vertical="top" shrinkToFit="1"/>
    </xf>
    <xf numFmtId="0" fontId="6" fillId="0" borderId="2" xfId="0" applyFont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2" borderId="15" xfId="0" applyFill="1" applyBorder="1"/>
    <xf numFmtId="0" fontId="0" fillId="2" borderId="8" xfId="0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0" fillId="2" borderId="9" xfId="0" applyFill="1" applyBorder="1" applyAlignment="1">
      <alignment wrapText="1"/>
    </xf>
    <xf numFmtId="49" fontId="0" fillId="2" borderId="15" xfId="0" applyNumberFormat="1" applyFill="1" applyBorder="1"/>
    <xf numFmtId="0" fontId="9" fillId="0" borderId="0" xfId="0" applyFont="1" applyAlignment="1">
      <alignment horizontal="center"/>
    </xf>
    <xf numFmtId="0" fontId="10" fillId="2" borderId="9" xfId="0" applyFont="1" applyFill="1" applyBorder="1" applyAlignment="1">
      <alignment wrapText="1"/>
    </xf>
    <xf numFmtId="0" fontId="10" fillId="2" borderId="8" xfId="0" applyFont="1" applyFill="1" applyBorder="1" applyAlignment="1">
      <alignment wrapText="1"/>
    </xf>
    <xf numFmtId="0" fontId="10" fillId="2" borderId="7" xfId="0" applyFont="1" applyFill="1" applyBorder="1" applyAlignment="1">
      <alignment wrapText="1"/>
    </xf>
    <xf numFmtId="0" fontId="10" fillId="0" borderId="0" xfId="0" applyFont="1"/>
    <xf numFmtId="0" fontId="9" fillId="0" borderId="0" xfId="0" applyFont="1"/>
    <xf numFmtId="49" fontId="9" fillId="0" borderId="0" xfId="0" applyNumberFormat="1" applyFont="1"/>
    <xf numFmtId="0" fontId="9" fillId="2" borderId="9" xfId="0" applyFont="1" applyFill="1" applyBorder="1" applyAlignment="1">
      <alignment wrapText="1"/>
    </xf>
    <xf numFmtId="0" fontId="9" fillId="2" borderId="8" xfId="0" applyFont="1" applyFill="1" applyBorder="1" applyAlignment="1">
      <alignment wrapText="1"/>
    </xf>
    <xf numFmtId="0" fontId="9" fillId="2" borderId="7" xfId="0" applyFont="1" applyFill="1" applyBorder="1" applyAlignment="1">
      <alignment wrapText="1"/>
    </xf>
    <xf numFmtId="0" fontId="0" fillId="2" borderId="15" xfId="0" applyFill="1" applyBorder="1" applyAlignment="1">
      <alignment horizontal="center"/>
    </xf>
    <xf numFmtId="0" fontId="6" fillId="0" borderId="7" xfId="0" applyFont="1" applyBorder="1" applyAlignment="1">
      <alignment horizontal="center" vertical="top"/>
    </xf>
    <xf numFmtId="49" fontId="7" fillId="0" borderId="16" xfId="0" applyNumberFormat="1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49" fontId="7" fillId="0" borderId="16" xfId="1" applyNumberFormat="1" applyFont="1" applyBorder="1" applyAlignment="1">
      <alignment horizontal="left" vertical="center" wrapText="1"/>
    </xf>
    <xf numFmtId="0" fontId="7" fillId="0" borderId="16" xfId="1" applyFont="1" applyBorder="1" applyAlignment="1">
      <alignment horizontal="left" vertical="center" wrapText="1"/>
    </xf>
    <xf numFmtId="0" fontId="7" fillId="0" borderId="16" xfId="1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vertical="top" shrinkToFit="1"/>
    </xf>
    <xf numFmtId="0" fontId="6" fillId="0" borderId="0" xfId="0" applyFont="1" applyAlignment="1">
      <alignment vertical="top" shrinkToFit="1"/>
    </xf>
    <xf numFmtId="164" fontId="6" fillId="0" borderId="0" xfId="0" applyNumberFormat="1" applyFont="1" applyAlignment="1">
      <alignment vertical="top" shrinkToFit="1"/>
    </xf>
    <xf numFmtId="0" fontId="7" fillId="0" borderId="18" xfId="0" applyFont="1" applyBorder="1" applyAlignment="1">
      <alignment horizontal="center" vertical="top"/>
    </xf>
    <xf numFmtId="49" fontId="7" fillId="0" borderId="19" xfId="0" applyNumberFormat="1" applyFont="1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 wrapText="1"/>
    </xf>
    <xf numFmtId="0" fontId="6" fillId="0" borderId="18" xfId="0" applyFont="1" applyBorder="1" applyAlignment="1">
      <alignment vertical="top" shrinkToFit="1"/>
    </xf>
    <xf numFmtId="4" fontId="6" fillId="3" borderId="18" xfId="0" applyNumberFormat="1" applyFont="1" applyFill="1" applyBorder="1" applyAlignment="1" applyProtection="1">
      <alignment vertical="top" shrinkToFit="1"/>
      <protection locked="0"/>
    </xf>
    <xf numFmtId="0" fontId="7" fillId="0" borderId="21" xfId="0" applyFont="1" applyBorder="1" applyAlignment="1">
      <alignment horizontal="center" vertical="center"/>
    </xf>
    <xf numFmtId="49" fontId="7" fillId="0" borderId="22" xfId="0" applyNumberFormat="1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6" fillId="0" borderId="20" xfId="0" applyFont="1" applyBorder="1" applyAlignment="1">
      <alignment vertical="top" shrinkToFit="1"/>
    </xf>
    <xf numFmtId="4" fontId="6" fillId="3" borderId="20" xfId="0" applyNumberFormat="1" applyFont="1" applyFill="1" applyBorder="1" applyAlignment="1" applyProtection="1">
      <alignment vertical="top" shrinkToFit="1"/>
      <protection locked="0"/>
    </xf>
    <xf numFmtId="0" fontId="7" fillId="0" borderId="22" xfId="1" applyFont="1" applyBorder="1" applyAlignment="1">
      <alignment horizontal="center" vertical="center"/>
    </xf>
    <xf numFmtId="49" fontId="7" fillId="0" borderId="22" xfId="1" applyNumberFormat="1" applyFont="1" applyBorder="1" applyAlignment="1">
      <alignment horizontal="left" vertical="center" wrapText="1"/>
    </xf>
    <xf numFmtId="0" fontId="7" fillId="0" borderId="22" xfId="1" applyFont="1" applyBorder="1" applyAlignment="1">
      <alignment horizontal="left" vertical="center" wrapText="1"/>
    </xf>
    <xf numFmtId="0" fontId="7" fillId="0" borderId="20" xfId="1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/>
    </xf>
    <xf numFmtId="49" fontId="7" fillId="0" borderId="24" xfId="0" applyNumberFormat="1" applyFont="1" applyBorder="1" applyAlignment="1">
      <alignment horizontal="left" vertical="center" wrapText="1"/>
    </xf>
    <xf numFmtId="0" fontId="7" fillId="0" borderId="24" xfId="0" applyFont="1" applyBorder="1" applyAlignment="1">
      <alignment horizontal="left" vertical="center" wrapText="1"/>
    </xf>
    <xf numFmtId="0" fontId="6" fillId="0" borderId="23" xfId="0" applyFont="1" applyBorder="1" applyAlignment="1">
      <alignment vertical="top" shrinkToFit="1"/>
    </xf>
    <xf numFmtId="4" fontId="6" fillId="3" borderId="23" xfId="0" applyNumberFormat="1" applyFont="1" applyFill="1" applyBorder="1" applyAlignment="1" applyProtection="1">
      <alignment vertical="top" shrinkToFit="1"/>
      <protection locked="0"/>
    </xf>
    <xf numFmtId="0" fontId="7" fillId="0" borderId="17" xfId="1" applyFont="1" applyBorder="1" applyAlignment="1">
      <alignment horizontal="center" vertical="center"/>
    </xf>
    <xf numFmtId="49" fontId="7" fillId="0" borderId="17" xfId="1" applyNumberFormat="1" applyFont="1" applyBorder="1" applyAlignment="1">
      <alignment horizontal="left" vertical="center" wrapText="1"/>
    </xf>
    <xf numFmtId="0" fontId="7" fillId="0" borderId="17" xfId="1" applyFont="1" applyBorder="1" applyAlignment="1">
      <alignment horizontal="left" vertical="center" wrapText="1"/>
    </xf>
    <xf numFmtId="4" fontId="0" fillId="2" borderId="12" xfId="0" applyNumberFormat="1" applyFill="1" applyBorder="1" applyAlignment="1">
      <alignment vertical="top" shrinkToFit="1"/>
    </xf>
    <xf numFmtId="0" fontId="6" fillId="0" borderId="16" xfId="0" applyFont="1" applyBorder="1" applyAlignment="1">
      <alignment vertical="top" shrinkToFit="1"/>
    </xf>
    <xf numFmtId="166" fontId="7" fillId="0" borderId="16" xfId="1" applyNumberFormat="1" applyFont="1" applyBorder="1" applyAlignment="1">
      <alignment vertical="center"/>
    </xf>
    <xf numFmtId="166" fontId="7" fillId="0" borderId="16" xfId="0" applyNumberFormat="1" applyFont="1" applyBorder="1" applyAlignment="1">
      <alignment vertical="center"/>
    </xf>
    <xf numFmtId="166" fontId="6" fillId="0" borderId="0" xfId="0" applyNumberFormat="1" applyFont="1" applyAlignment="1">
      <alignment vertical="top" shrinkToFit="1"/>
    </xf>
    <xf numFmtId="167" fontId="6" fillId="0" borderId="18" xfId="0" applyNumberFormat="1" applyFont="1" applyBorder="1" applyAlignment="1">
      <alignment vertical="top" shrinkToFit="1"/>
    </xf>
    <xf numFmtId="167" fontId="6" fillId="0" borderId="20" xfId="0" applyNumberFormat="1" applyFont="1" applyBorder="1" applyAlignment="1">
      <alignment vertical="top" shrinkToFit="1"/>
    </xf>
    <xf numFmtId="167" fontId="6" fillId="0" borderId="23" xfId="0" applyNumberFormat="1" applyFont="1" applyBorder="1" applyAlignment="1">
      <alignment vertical="top" shrinkToFit="1"/>
    </xf>
    <xf numFmtId="167" fontId="6" fillId="0" borderId="0" xfId="0" applyNumberFormat="1" applyFont="1" applyAlignment="1">
      <alignment vertical="top" shrinkToFit="1"/>
    </xf>
    <xf numFmtId="4" fontId="6" fillId="0" borderId="12" xfId="0" applyNumberFormat="1" applyFont="1" applyBorder="1" applyAlignment="1">
      <alignment vertical="top" shrinkToFit="1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0" fillId="2" borderId="11" xfId="0" applyFill="1" applyBorder="1" applyAlignment="1">
      <alignment wrapText="1"/>
    </xf>
    <xf numFmtId="0" fontId="8" fillId="0" borderId="7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6" fillId="0" borderId="28" xfId="0" applyFont="1" applyBorder="1" applyAlignment="1">
      <alignment horizontal="center" vertical="top"/>
    </xf>
    <xf numFmtId="0" fontId="6" fillId="0" borderId="30" xfId="0" applyFont="1" applyBorder="1" applyAlignment="1">
      <alignment horizontal="center" vertical="top"/>
    </xf>
    <xf numFmtId="0" fontId="6" fillId="0" borderId="32" xfId="0" applyFont="1" applyBorder="1" applyAlignment="1">
      <alignment horizontal="center" vertical="top"/>
    </xf>
    <xf numFmtId="0" fontId="6" fillId="0" borderId="34" xfId="0" applyFont="1" applyBorder="1" applyAlignment="1">
      <alignment horizontal="center" vertical="top"/>
    </xf>
    <xf numFmtId="0" fontId="7" fillId="0" borderId="35" xfId="1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49" fontId="7" fillId="0" borderId="37" xfId="0" applyNumberFormat="1" applyFont="1" applyBorder="1" applyAlignment="1">
      <alignment horizontal="left" vertical="center" wrapText="1"/>
    </xf>
    <xf numFmtId="0" fontId="7" fillId="0" borderId="37" xfId="0" applyFont="1" applyBorder="1" applyAlignment="1">
      <alignment horizontal="left" vertical="center" wrapText="1"/>
    </xf>
    <xf numFmtId="0" fontId="6" fillId="0" borderId="37" xfId="0" applyFont="1" applyBorder="1" applyAlignment="1">
      <alignment vertical="top" shrinkToFit="1"/>
    </xf>
    <xf numFmtId="165" fontId="7" fillId="0" borderId="37" xfId="0" applyNumberFormat="1" applyFont="1" applyBorder="1" applyAlignment="1">
      <alignment vertical="center"/>
    </xf>
    <xf numFmtId="4" fontId="6" fillId="3" borderId="37" xfId="0" applyNumberFormat="1" applyFont="1" applyFill="1" applyBorder="1" applyAlignment="1" applyProtection="1">
      <alignment vertical="top" shrinkToFit="1"/>
      <protection locked="0"/>
    </xf>
    <xf numFmtId="4" fontId="9" fillId="0" borderId="9" xfId="0" applyNumberFormat="1" applyFont="1" applyBorder="1" applyAlignment="1">
      <alignment vertical="center"/>
    </xf>
    <xf numFmtId="4" fontId="6" fillId="0" borderId="29" xfId="0" applyNumberFormat="1" applyFont="1" applyBorder="1" applyAlignment="1">
      <alignment vertical="center" shrinkToFit="1"/>
    </xf>
    <xf numFmtId="4" fontId="6" fillId="0" borderId="31" xfId="0" applyNumberFormat="1" applyFont="1" applyBorder="1" applyAlignment="1">
      <alignment vertical="center" shrinkToFit="1"/>
    </xf>
    <xf numFmtId="4" fontId="6" fillId="0" borderId="33" xfId="0" applyNumberFormat="1" applyFont="1" applyBorder="1" applyAlignment="1">
      <alignment vertical="center" shrinkToFit="1"/>
    </xf>
    <xf numFmtId="4" fontId="6" fillId="0" borderId="38" xfId="0" applyNumberFormat="1" applyFont="1" applyBorder="1" applyAlignment="1">
      <alignment vertical="center" shrinkToFit="1"/>
    </xf>
    <xf numFmtId="0" fontId="9" fillId="0" borderId="0" xfId="0" applyFont="1" applyAlignment="1">
      <alignment horizontal="left"/>
    </xf>
    <xf numFmtId="4" fontId="9" fillId="0" borderId="9" xfId="0" applyNumberFormat="1" applyFont="1" applyBorder="1" applyAlignment="1">
      <alignment vertical="center" shrinkToFit="1"/>
    </xf>
    <xf numFmtId="0" fontId="13" fillId="0" borderId="26" xfId="0" applyFont="1" applyBorder="1" applyAlignment="1">
      <alignment horizontal="left"/>
    </xf>
    <xf numFmtId="0" fontId="14" fillId="0" borderId="25" xfId="0" applyFont="1" applyBorder="1" applyAlignment="1">
      <alignment horizontal="center"/>
    </xf>
    <xf numFmtId="49" fontId="4" fillId="0" borderId="25" xfId="0" applyNumberFormat="1" applyFont="1" applyBorder="1"/>
    <xf numFmtId="0" fontId="4" fillId="0" borderId="25" xfId="0" applyFont="1" applyBorder="1"/>
    <xf numFmtId="4" fontId="13" fillId="0" borderId="27" xfId="0" applyNumberFormat="1" applyFont="1" applyBorder="1"/>
    <xf numFmtId="0" fontId="15" fillId="0" borderId="0" xfId="0" applyFont="1" applyAlignment="1">
      <alignment horizontal="center"/>
    </xf>
    <xf numFmtId="49" fontId="16" fillId="0" borderId="0" xfId="0" applyNumberFormat="1" applyFont="1"/>
    <xf numFmtId="0" fontId="16" fillId="0" borderId="0" xfId="0" applyFont="1"/>
    <xf numFmtId="4" fontId="16" fillId="0" borderId="9" xfId="0" applyNumberFormat="1" applyFont="1" applyBorder="1"/>
    <xf numFmtId="0" fontId="12" fillId="0" borderId="39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9" fillId="0" borderId="39" xfId="0" applyFont="1" applyBorder="1" applyAlignment="1">
      <alignment horizontal="left" vertical="center"/>
    </xf>
    <xf numFmtId="0" fontId="9" fillId="0" borderId="39" xfId="0" applyFont="1" applyBorder="1" applyAlignment="1">
      <alignment vertical="center"/>
    </xf>
    <xf numFmtId="0" fontId="20" fillId="0" borderId="39" xfId="0" applyFont="1" applyBorder="1" applyAlignment="1">
      <alignment horizontal="left" vertical="center"/>
    </xf>
    <xf numFmtId="0" fontId="20" fillId="0" borderId="39" xfId="0" applyFont="1" applyBorder="1" applyAlignment="1">
      <alignment vertical="center"/>
    </xf>
    <xf numFmtId="0" fontId="21" fillId="0" borderId="39" xfId="0" applyFont="1" applyBorder="1" applyAlignment="1">
      <alignment vertical="center"/>
    </xf>
    <xf numFmtId="0" fontId="2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/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4" fontId="10" fillId="0" borderId="0" xfId="0" applyNumberFormat="1" applyFont="1" applyAlignment="1">
      <alignment vertical="center"/>
    </xf>
    <xf numFmtId="0" fontId="5" fillId="0" borderId="10" xfId="0" applyFont="1" applyBorder="1"/>
    <xf numFmtId="0" fontId="3" fillId="0" borderId="4" xfId="0" applyFont="1" applyBorder="1" applyAlignment="1">
      <alignment horizontal="left" vertical="center"/>
    </xf>
    <xf numFmtId="0" fontId="5" fillId="0" borderId="4" xfId="0" applyFont="1" applyBorder="1"/>
    <xf numFmtId="0" fontId="5" fillId="0" borderId="11" xfId="0" applyFont="1" applyBorder="1"/>
    <xf numFmtId="0" fontId="5" fillId="0" borderId="7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9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4" fontId="5" fillId="0" borderId="9" xfId="0" applyNumberFormat="1" applyFont="1" applyBorder="1" applyAlignment="1">
      <alignment horizontal="right"/>
    </xf>
    <xf numFmtId="4" fontId="2" fillId="0" borderId="9" xfId="0" applyNumberFormat="1" applyFont="1" applyBorder="1" applyAlignment="1">
      <alignment horizontal="right"/>
    </xf>
    <xf numFmtId="4" fontId="5" fillId="0" borderId="9" xfId="0" applyNumberFormat="1" applyFont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5" fillId="4" borderId="0" xfId="0" applyFont="1" applyFill="1" applyAlignment="1">
      <alignment horizontal="center"/>
    </xf>
    <xf numFmtId="0" fontId="4" fillId="4" borderId="0" xfId="0" applyFont="1" applyFill="1" applyAlignment="1">
      <alignment horizontal="left"/>
    </xf>
    <xf numFmtId="0" fontId="3" fillId="4" borderId="0" xfId="0" applyFont="1" applyFill="1" applyAlignment="1">
      <alignment horizontal="center"/>
    </xf>
    <xf numFmtId="4" fontId="5" fillId="4" borderId="9" xfId="0" applyNumberFormat="1" applyFont="1" applyFill="1" applyBorder="1" applyAlignment="1">
      <alignment horizontal="center"/>
    </xf>
    <xf numFmtId="0" fontId="22" fillId="0" borderId="2" xfId="0" applyFont="1" applyBorder="1" applyAlignment="1">
      <alignment horizontal="center"/>
    </xf>
    <xf numFmtId="0" fontId="2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2" fillId="0" borderId="12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22" fillId="0" borderId="11" xfId="0" applyFont="1" applyBorder="1" applyAlignment="1">
      <alignment horizontal="center"/>
    </xf>
    <xf numFmtId="0" fontId="3" fillId="0" borderId="7" xfId="0" applyFont="1" applyBorder="1" applyAlignment="1">
      <alignment horizontal="left" vertical="center"/>
    </xf>
    <xf numFmtId="0" fontId="17" fillId="0" borderId="7" xfId="0" applyFont="1" applyBorder="1" applyAlignment="1">
      <alignment horizontal="left" vertical="center"/>
    </xf>
    <xf numFmtId="0" fontId="0" fillId="0" borderId="0" xfId="0" applyAlignment="1">
      <alignment vertical="center"/>
    </xf>
    <xf numFmtId="4" fontId="18" fillId="0" borderId="9" xfId="0" applyNumberFormat="1" applyFont="1" applyBorder="1" applyAlignment="1">
      <alignment vertical="center"/>
    </xf>
    <xf numFmtId="0" fontId="19" fillId="0" borderId="7" xfId="0" applyFont="1" applyBorder="1" applyAlignment="1">
      <alignment vertical="center"/>
    </xf>
    <xf numFmtId="4" fontId="20" fillId="0" borderId="40" xfId="0" applyNumberFormat="1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4" fontId="10" fillId="0" borderId="40" xfId="0" applyNumberFormat="1" applyFont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4" fontId="10" fillId="0" borderId="12" xfId="0" applyNumberFormat="1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4" fontId="12" fillId="0" borderId="9" xfId="0" applyNumberFormat="1" applyFont="1" applyBorder="1" applyAlignment="1">
      <alignment vertical="center"/>
    </xf>
    <xf numFmtId="0" fontId="12" fillId="0" borderId="1" xfId="0" applyFont="1" applyBorder="1" applyAlignment="1">
      <alignment horizontal="left" vertical="center"/>
    </xf>
    <xf numFmtId="4" fontId="12" fillId="0" borderId="12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4" xfId="0" applyFont="1" applyBorder="1" applyAlignment="1">
      <alignment vertical="center"/>
    </xf>
    <xf numFmtId="4" fontId="10" fillId="0" borderId="11" xfId="0" applyNumberFormat="1" applyFont="1" applyBorder="1" applyAlignment="1">
      <alignment vertical="center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49" fontId="0" fillId="0" borderId="3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4" xfId="0" applyFill="1" applyBorder="1" applyAlignment="1" applyProtection="1">
      <alignment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11" xfId="0" applyFill="1" applyBorder="1" applyAlignment="1" applyProtection="1">
      <alignment vertical="top" wrapText="1"/>
      <protection locked="0"/>
    </xf>
    <xf numFmtId="0" fontId="0" fillId="3" borderId="7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vertical="top" wrapText="1"/>
      <protection locked="0"/>
    </xf>
    <xf numFmtId="0" fontId="0" fillId="3" borderId="2" xfId="0" applyFill="1" applyBorder="1" applyAlignment="1" applyProtection="1">
      <alignment vertical="top" wrapText="1"/>
      <protection locked="0"/>
    </xf>
    <xf numFmtId="0" fontId="0" fillId="3" borderId="1" xfId="0" applyFill="1" applyBorder="1" applyAlignment="1" applyProtection="1">
      <alignment vertical="top" wrapText="1"/>
      <protection locked="0"/>
    </xf>
    <xf numFmtId="0" fontId="0" fillId="3" borderId="1" xfId="0" applyFill="1" applyBorder="1" applyAlignment="1" applyProtection="1">
      <alignment horizontal="left" vertical="top" wrapText="1"/>
      <protection locked="0"/>
    </xf>
    <xf numFmtId="0" fontId="0" fillId="3" borderId="12" xfId="0" applyFill="1" applyBorder="1" applyAlignment="1" applyProtection="1">
      <alignment vertical="top" wrapText="1"/>
      <protection locked="0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000099"/>
      <color rgb="FF85312F"/>
      <color rgb="FF632523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178" t="s">
        <v>0</v>
      </c>
      <c r="B1" s="178"/>
      <c r="C1" s="179"/>
      <c r="D1" s="178"/>
      <c r="E1" s="178"/>
      <c r="F1" s="178"/>
      <c r="G1" s="178"/>
    </row>
    <row r="2" spans="1:7" ht="24.95" customHeight="1" x14ac:dyDescent="0.2">
      <c r="A2" s="8" t="s">
        <v>7</v>
      </c>
      <c r="B2" s="7"/>
      <c r="C2" s="180"/>
      <c r="D2" s="180"/>
      <c r="E2" s="180"/>
      <c r="F2" s="180"/>
      <c r="G2" s="181"/>
    </row>
    <row r="3" spans="1:7" ht="24.95" hidden="1" customHeight="1" x14ac:dyDescent="0.2">
      <c r="A3" s="8" t="s">
        <v>1</v>
      </c>
      <c r="B3" s="7"/>
      <c r="C3" s="180"/>
      <c r="D3" s="180"/>
      <c r="E3" s="180"/>
      <c r="F3" s="180"/>
      <c r="G3" s="181"/>
    </row>
    <row r="4" spans="1:7" ht="24.95" hidden="1" customHeight="1" x14ac:dyDescent="0.2">
      <c r="A4" s="8" t="s">
        <v>2</v>
      </c>
      <c r="B4" s="7"/>
      <c r="C4" s="180"/>
      <c r="D4" s="180"/>
      <c r="E4" s="180"/>
      <c r="F4" s="180"/>
      <c r="G4" s="181"/>
    </row>
    <row r="5" spans="1:7" hidden="1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I65"/>
  <sheetViews>
    <sheetView tabSelected="1" topLeftCell="A28" zoomScale="90" zoomScaleNormal="90" workbookViewId="0">
      <selection activeCell="X44" sqref="X44"/>
    </sheetView>
  </sheetViews>
  <sheetFormatPr defaultRowHeight="12.75" outlineLevelRow="1" x14ac:dyDescent="0.2"/>
  <cols>
    <col min="1" max="2" width="4.28515625" style="6" customWidth="1"/>
    <col min="3" max="3" width="14.42578125" style="9" customWidth="1"/>
    <col min="4" max="4" width="58.7109375" style="9" customWidth="1"/>
    <col min="5" max="5" width="4.7109375" customWidth="1"/>
    <col min="6" max="6" width="10.7109375" customWidth="1"/>
    <col min="7" max="7" width="9.85546875" customWidth="1"/>
    <col min="8" max="8" width="12.7109375" customWidth="1"/>
    <col min="9" max="22" width="0" hidden="1" customWidth="1"/>
    <col min="30" max="40" width="0" hidden="1" customWidth="1"/>
  </cols>
  <sheetData>
    <row r="1" spans="1:32" ht="15.75" customHeight="1" x14ac:dyDescent="0.25">
      <c r="A1" s="132"/>
      <c r="B1" s="133" t="s">
        <v>99</v>
      </c>
      <c r="C1" s="134"/>
      <c r="D1" s="134"/>
      <c r="E1" s="134"/>
      <c r="F1" s="134"/>
      <c r="G1" s="134"/>
      <c r="H1" s="135"/>
      <c r="AF1" t="s">
        <v>8</v>
      </c>
    </row>
    <row r="2" spans="1:32" ht="6" customHeight="1" x14ac:dyDescent="0.25">
      <c r="A2" s="136"/>
      <c r="B2" s="137"/>
      <c r="C2" s="137"/>
      <c r="D2" s="137"/>
      <c r="E2" s="137"/>
      <c r="F2" s="137"/>
      <c r="G2" s="137"/>
      <c r="H2" s="138"/>
    </row>
    <row r="3" spans="1:32" ht="15.75" customHeight="1" x14ac:dyDescent="0.25">
      <c r="A3" s="136"/>
      <c r="B3" s="139" t="s">
        <v>91</v>
      </c>
      <c r="C3" s="140"/>
      <c r="D3" s="137"/>
      <c r="E3" s="137"/>
      <c r="F3" s="137"/>
      <c r="G3" s="137"/>
      <c r="H3" s="138"/>
    </row>
    <row r="4" spans="1:32" ht="15.75" customHeight="1" x14ac:dyDescent="0.25">
      <c r="A4" s="136"/>
      <c r="B4" s="137"/>
      <c r="C4" s="137"/>
      <c r="D4" s="137"/>
      <c r="E4" s="137"/>
      <c r="F4" s="137"/>
      <c r="G4" s="137"/>
      <c r="H4" s="138"/>
    </row>
    <row r="5" spans="1:32" ht="15.75" customHeight="1" x14ac:dyDescent="0.25">
      <c r="A5" s="136"/>
      <c r="B5" s="137"/>
      <c r="C5" s="137"/>
      <c r="D5" s="137"/>
      <c r="E5" s="137"/>
      <c r="F5" s="137"/>
      <c r="G5" s="137"/>
      <c r="H5" s="138"/>
    </row>
    <row r="6" spans="1:32" ht="15.75" customHeight="1" x14ac:dyDescent="0.25">
      <c r="A6" s="136"/>
      <c r="B6" s="127" t="s">
        <v>92</v>
      </c>
      <c r="C6" s="137"/>
      <c r="D6" s="137"/>
      <c r="E6" s="137"/>
      <c r="F6" s="137"/>
      <c r="G6" s="137"/>
      <c r="H6" s="141">
        <f>SUM(H17)</f>
        <v>0</v>
      </c>
    </row>
    <row r="7" spans="1:32" ht="15.75" customHeight="1" x14ac:dyDescent="0.25">
      <c r="A7" s="136"/>
      <c r="B7" s="127" t="s">
        <v>96</v>
      </c>
      <c r="C7" s="127" t="s">
        <v>95</v>
      </c>
      <c r="D7" s="127"/>
      <c r="E7" s="137"/>
      <c r="F7" s="137"/>
      <c r="G7" s="137"/>
      <c r="H7" s="142">
        <f>SUM(H6/100)*21</f>
        <v>0</v>
      </c>
    </row>
    <row r="8" spans="1:32" ht="15.75" customHeight="1" x14ac:dyDescent="0.25">
      <c r="A8" s="136"/>
      <c r="B8" s="127"/>
      <c r="C8" s="127" t="s">
        <v>97</v>
      </c>
      <c r="D8" s="127"/>
      <c r="E8" s="137"/>
      <c r="F8" s="137"/>
      <c r="G8" s="137"/>
      <c r="H8" s="142">
        <v>0</v>
      </c>
    </row>
    <row r="9" spans="1:32" ht="15.75" customHeight="1" x14ac:dyDescent="0.25">
      <c r="A9" s="136"/>
      <c r="B9" s="137"/>
      <c r="C9" s="127"/>
      <c r="D9" s="137"/>
      <c r="E9" s="137"/>
      <c r="F9" s="137"/>
      <c r="G9" s="137"/>
      <c r="H9" s="143"/>
    </row>
    <row r="10" spans="1:32" ht="15.75" customHeight="1" x14ac:dyDescent="0.25">
      <c r="A10" s="144"/>
      <c r="B10" s="145"/>
      <c r="C10" s="146" t="s">
        <v>93</v>
      </c>
      <c r="D10" s="147" t="s">
        <v>94</v>
      </c>
      <c r="E10" s="145"/>
      <c r="F10" s="145"/>
      <c r="G10" s="145"/>
      <c r="H10" s="148">
        <f>SUM(H6:H7)</f>
        <v>0</v>
      </c>
    </row>
    <row r="11" spans="1:32" s="128" customFormat="1" ht="15.75" customHeight="1" x14ac:dyDescent="0.2">
      <c r="A11" s="149"/>
      <c r="B11" s="150"/>
      <c r="C11" s="151"/>
      <c r="D11" s="150"/>
      <c r="E11" s="150"/>
      <c r="F11" s="150"/>
      <c r="G11" s="150"/>
      <c r="H11" s="152"/>
    </row>
    <row r="12" spans="1:32" s="128" customFormat="1" ht="15.75" customHeight="1" x14ac:dyDescent="0.2">
      <c r="A12" s="126"/>
      <c r="B12" s="126"/>
      <c r="C12" s="127"/>
      <c r="D12" s="126"/>
      <c r="E12" s="126"/>
      <c r="F12" s="126"/>
      <c r="G12" s="126"/>
      <c r="H12" s="126"/>
    </row>
    <row r="13" spans="1:32" s="128" customFormat="1" ht="15.75" customHeight="1" x14ac:dyDescent="0.2">
      <c r="A13" s="126"/>
      <c r="B13" s="126"/>
      <c r="C13" s="127"/>
      <c r="D13" s="126"/>
      <c r="E13" s="126"/>
      <c r="F13" s="126"/>
      <c r="G13" s="126"/>
      <c r="H13" s="126"/>
    </row>
    <row r="14" spans="1:32" s="128" customFormat="1" ht="15.75" customHeight="1" x14ac:dyDescent="0.2">
      <c r="A14" s="153"/>
      <c r="B14" s="154"/>
      <c r="C14" s="154"/>
      <c r="D14" s="154"/>
      <c r="E14" s="154"/>
      <c r="F14" s="154"/>
      <c r="G14" s="154"/>
      <c r="H14" s="155"/>
    </row>
    <row r="15" spans="1:32" ht="15.75" customHeight="1" x14ac:dyDescent="0.25">
      <c r="A15" s="156" t="s">
        <v>90</v>
      </c>
      <c r="B15" s="137"/>
      <c r="C15" s="137"/>
      <c r="D15" s="137"/>
      <c r="E15" s="137"/>
      <c r="F15" s="137"/>
      <c r="G15" s="137"/>
      <c r="H15" s="138"/>
    </row>
    <row r="16" spans="1:32" ht="15.75" customHeight="1" x14ac:dyDescent="0.25">
      <c r="A16" s="136"/>
      <c r="B16" s="137"/>
      <c r="C16" s="137"/>
      <c r="D16" s="137"/>
      <c r="E16" s="137"/>
      <c r="F16" s="137"/>
      <c r="G16" s="137"/>
      <c r="H16" s="138"/>
    </row>
    <row r="17" spans="1:8" ht="15.75" customHeight="1" x14ac:dyDescent="0.2">
      <c r="A17" s="157" t="s">
        <v>82</v>
      </c>
      <c r="B17" s="158"/>
      <c r="C17" s="158"/>
      <c r="D17" s="158"/>
      <c r="E17" s="158"/>
      <c r="F17" s="158"/>
      <c r="G17" s="158"/>
      <c r="H17" s="159">
        <f>SUM(H18)</f>
        <v>0</v>
      </c>
    </row>
    <row r="18" spans="1:8" ht="15.75" customHeight="1" x14ac:dyDescent="0.2">
      <c r="A18" s="160"/>
      <c r="B18" s="123" t="s">
        <v>83</v>
      </c>
      <c r="C18" s="124"/>
      <c r="D18" s="125"/>
      <c r="E18" s="125"/>
      <c r="F18" s="125"/>
      <c r="G18" s="125"/>
      <c r="H18" s="161">
        <f>SUM(H19:H24)</f>
        <v>0</v>
      </c>
    </row>
    <row r="19" spans="1:8" ht="15.75" customHeight="1" x14ac:dyDescent="0.2">
      <c r="A19" s="162"/>
      <c r="B19" s="121" t="s">
        <v>84</v>
      </c>
      <c r="C19" s="122"/>
      <c r="D19" s="118"/>
      <c r="E19" s="118"/>
      <c r="F19" s="118"/>
      <c r="G19" s="118"/>
      <c r="H19" s="163">
        <f>SUM(H36)</f>
        <v>0</v>
      </c>
    </row>
    <row r="20" spans="1:8" ht="15.75" customHeight="1" x14ac:dyDescent="0.2">
      <c r="A20" s="162"/>
      <c r="B20" s="121" t="s">
        <v>85</v>
      </c>
      <c r="C20" s="122"/>
      <c r="D20" s="118"/>
      <c r="E20" s="118"/>
      <c r="F20" s="118"/>
      <c r="G20" s="118"/>
      <c r="H20" s="163">
        <f>SUM(H41)</f>
        <v>0</v>
      </c>
    </row>
    <row r="21" spans="1:8" ht="15.75" customHeight="1" x14ac:dyDescent="0.2">
      <c r="A21" s="162"/>
      <c r="B21" s="121" t="s">
        <v>86</v>
      </c>
      <c r="C21" s="122"/>
      <c r="D21" s="118"/>
      <c r="E21" s="118"/>
      <c r="F21" s="118"/>
      <c r="G21" s="118"/>
      <c r="H21" s="163">
        <f>SUM(H43)</f>
        <v>0</v>
      </c>
    </row>
    <row r="22" spans="1:8" ht="15.75" customHeight="1" x14ac:dyDescent="0.2">
      <c r="A22" s="162"/>
      <c r="B22" s="121" t="s">
        <v>87</v>
      </c>
      <c r="C22" s="122"/>
      <c r="D22" s="118"/>
      <c r="E22" s="118"/>
      <c r="F22" s="118"/>
      <c r="G22" s="118"/>
      <c r="H22" s="163">
        <f>SUM(H49)</f>
        <v>0</v>
      </c>
    </row>
    <row r="23" spans="1:8" ht="15.75" customHeight="1" x14ac:dyDescent="0.2">
      <c r="A23" s="162"/>
      <c r="B23" s="121" t="s">
        <v>88</v>
      </c>
      <c r="C23" s="122"/>
      <c r="D23" s="118"/>
      <c r="E23" s="118"/>
      <c r="F23" s="118"/>
      <c r="G23" s="118"/>
      <c r="H23" s="163">
        <f>SUM(H51)</f>
        <v>0</v>
      </c>
    </row>
    <row r="24" spans="1:8" x14ac:dyDescent="0.2">
      <c r="A24" s="162"/>
      <c r="B24" s="121" t="s">
        <v>89</v>
      </c>
      <c r="C24" s="122"/>
      <c r="D24" s="118"/>
      <c r="E24" s="118"/>
      <c r="F24" s="118"/>
      <c r="G24" s="118"/>
      <c r="H24" s="163">
        <f>SUM(H55)</f>
        <v>0</v>
      </c>
    </row>
    <row r="25" spans="1:8" x14ac:dyDescent="0.2">
      <c r="A25" s="164"/>
      <c r="B25" s="165"/>
      <c r="C25" s="166"/>
      <c r="D25" s="167"/>
      <c r="E25" s="167"/>
      <c r="F25" s="167"/>
      <c r="G25" s="167"/>
      <c r="H25" s="168"/>
    </row>
    <row r="26" spans="1:8" x14ac:dyDescent="0.2">
      <c r="A26" s="120"/>
      <c r="B26" s="129"/>
      <c r="C26" s="130"/>
      <c r="D26" s="120"/>
      <c r="E26" s="120"/>
      <c r="F26" s="120"/>
      <c r="G26" s="120"/>
      <c r="H26" s="131"/>
    </row>
    <row r="27" spans="1:8" x14ac:dyDescent="0.2">
      <c r="A27" s="120"/>
      <c r="B27" s="129"/>
      <c r="C27" s="130"/>
      <c r="D27" s="120"/>
      <c r="E27" s="120"/>
      <c r="F27" s="120"/>
      <c r="G27" s="120"/>
      <c r="H27" s="131"/>
    </row>
    <row r="28" spans="1:8" ht="7.5" customHeight="1" x14ac:dyDescent="0.2">
      <c r="A28" s="169"/>
      <c r="B28" s="175"/>
      <c r="C28" s="176"/>
      <c r="D28" s="170"/>
      <c r="E28" s="170"/>
      <c r="F28" s="170"/>
      <c r="G28" s="170"/>
      <c r="H28" s="177"/>
    </row>
    <row r="29" spans="1:8" ht="15.75" x14ac:dyDescent="0.2">
      <c r="A29" s="162"/>
      <c r="B29" s="174" t="s">
        <v>98</v>
      </c>
      <c r="C29" s="120"/>
      <c r="D29" s="120"/>
      <c r="E29" s="120"/>
      <c r="F29" s="120"/>
      <c r="G29" s="120"/>
      <c r="H29" s="171"/>
    </row>
    <row r="30" spans="1:8" ht="6.75" customHeight="1" x14ac:dyDescent="0.2">
      <c r="A30" s="162"/>
      <c r="B30" s="119"/>
      <c r="C30" s="120"/>
      <c r="D30" s="120"/>
      <c r="E30" s="120"/>
      <c r="F30" s="120"/>
      <c r="G30" s="120"/>
      <c r="H30" s="171"/>
    </row>
    <row r="31" spans="1:8" x14ac:dyDescent="0.2">
      <c r="A31" s="162"/>
      <c r="B31" s="139" t="s">
        <v>91</v>
      </c>
      <c r="C31" s="120"/>
      <c r="D31" s="120"/>
      <c r="E31" s="120"/>
      <c r="F31" s="120"/>
      <c r="G31" s="120"/>
      <c r="H31" s="171"/>
    </row>
    <row r="32" spans="1:8" x14ac:dyDescent="0.2">
      <c r="A32" s="164"/>
      <c r="B32" s="172"/>
      <c r="C32" s="167"/>
      <c r="D32" s="167"/>
      <c r="E32" s="167"/>
      <c r="F32" s="167"/>
      <c r="G32" s="167"/>
      <c r="H32" s="173"/>
    </row>
    <row r="33" spans="1:61" ht="38.25" x14ac:dyDescent="0.2">
      <c r="A33" s="40" t="s">
        <v>9</v>
      </c>
      <c r="B33" s="40" t="s">
        <v>34</v>
      </c>
      <c r="C33" s="29" t="s">
        <v>10</v>
      </c>
      <c r="D33" s="29" t="s">
        <v>11</v>
      </c>
      <c r="E33" s="25" t="s">
        <v>12</v>
      </c>
      <c r="F33" s="25" t="s">
        <v>13</v>
      </c>
      <c r="G33" s="10" t="s">
        <v>14</v>
      </c>
      <c r="H33" s="25" t="s">
        <v>4</v>
      </c>
      <c r="I33" s="86" t="s">
        <v>5</v>
      </c>
      <c r="J33" s="19" t="s">
        <v>15</v>
      </c>
      <c r="K33" s="19" t="s">
        <v>6</v>
      </c>
      <c r="L33" s="19" t="s">
        <v>16</v>
      </c>
      <c r="M33" s="19" t="s">
        <v>17</v>
      </c>
      <c r="N33" s="19" t="s">
        <v>18</v>
      </c>
      <c r="O33" s="19" t="s">
        <v>19</v>
      </c>
      <c r="P33" s="19" t="s">
        <v>20</v>
      </c>
      <c r="Q33" s="19" t="s">
        <v>21</v>
      </c>
      <c r="R33" s="19" t="s">
        <v>22</v>
      </c>
      <c r="S33" s="19" t="s">
        <v>23</v>
      </c>
      <c r="T33" s="19" t="s">
        <v>24</v>
      </c>
      <c r="U33" s="19" t="s">
        <v>25</v>
      </c>
      <c r="V33" s="12" t="s">
        <v>26</v>
      </c>
    </row>
    <row r="34" spans="1:61" ht="15.95" customHeight="1" x14ac:dyDescent="0.2">
      <c r="A34" s="109" t="s">
        <v>35</v>
      </c>
      <c r="B34" s="110"/>
      <c r="C34" s="111"/>
      <c r="D34" s="111"/>
      <c r="E34" s="112"/>
      <c r="F34" s="112"/>
      <c r="G34" s="112"/>
      <c r="H34" s="113">
        <f>SUM(H35)</f>
        <v>0</v>
      </c>
      <c r="I34" s="28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7"/>
      <c r="V34" s="26"/>
    </row>
    <row r="35" spans="1:61" s="34" customFormat="1" ht="20.100000000000001" customHeight="1" x14ac:dyDescent="0.2">
      <c r="A35" s="87"/>
      <c r="B35" s="114" t="s">
        <v>36</v>
      </c>
      <c r="C35" s="115" t="s">
        <v>37</v>
      </c>
      <c r="D35" s="115" t="s">
        <v>38</v>
      </c>
      <c r="E35" s="116"/>
      <c r="F35" s="116"/>
      <c r="G35" s="116"/>
      <c r="H35" s="117">
        <f>SUM(H36+H41+H43+H49+H51+H55)</f>
        <v>0</v>
      </c>
      <c r="I35" s="31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3"/>
      <c r="V35" s="32"/>
    </row>
    <row r="36" spans="1:61" s="35" customFormat="1" ht="18" customHeight="1" x14ac:dyDescent="0.2">
      <c r="A36" s="88"/>
      <c r="B36" s="30" t="s">
        <v>36</v>
      </c>
      <c r="C36" s="36" t="s">
        <v>39</v>
      </c>
      <c r="D36" s="36" t="s">
        <v>40</v>
      </c>
      <c r="H36" s="102">
        <f>SUM(H37:H40)</f>
        <v>0</v>
      </c>
      <c r="I36" s="37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9"/>
      <c r="V36" s="38"/>
    </row>
    <row r="37" spans="1:61" ht="12.95" customHeight="1" outlineLevel="1" x14ac:dyDescent="0.2">
      <c r="A37" s="89">
        <v>1</v>
      </c>
      <c r="B37" s="52" t="s">
        <v>41</v>
      </c>
      <c r="C37" s="53" t="s">
        <v>42</v>
      </c>
      <c r="D37" s="54" t="s">
        <v>43</v>
      </c>
      <c r="E37" s="55" t="s">
        <v>28</v>
      </c>
      <c r="F37" s="79">
        <v>1</v>
      </c>
      <c r="G37" s="56">
        <v>0</v>
      </c>
      <c r="H37" s="103">
        <f>ROUND(F37*G37,2)</f>
        <v>0</v>
      </c>
      <c r="I37" s="49"/>
      <c r="J37" s="17">
        <f>ROUND(F37*I37,2)</f>
        <v>0</v>
      </c>
      <c r="K37" s="17"/>
      <c r="L37" s="17">
        <f>ROUND(F37*K37,2)</f>
        <v>0</v>
      </c>
      <c r="M37" s="17">
        <v>21</v>
      </c>
      <c r="N37" s="17">
        <f>H37*(1+M37/100)</f>
        <v>0</v>
      </c>
      <c r="O37" s="13">
        <v>0</v>
      </c>
      <c r="P37" s="13">
        <f>ROUND(F37*O37,5)</f>
        <v>0</v>
      </c>
      <c r="Q37" s="13">
        <v>0</v>
      </c>
      <c r="R37" s="13">
        <f>ROUND(F37*Q37,5)</f>
        <v>0</v>
      </c>
      <c r="S37" s="13"/>
      <c r="T37" s="13"/>
      <c r="U37" s="14">
        <v>0</v>
      </c>
      <c r="V37" s="13">
        <f>ROUND(F37*U37,2)</f>
        <v>0</v>
      </c>
      <c r="W37" s="11"/>
      <c r="X37" s="11"/>
      <c r="Y37" s="11"/>
      <c r="Z37" s="11"/>
      <c r="AA37" s="11"/>
      <c r="AB37" s="11"/>
      <c r="AC37" s="11"/>
      <c r="AD37" s="11"/>
      <c r="AE37" s="11"/>
      <c r="AF37" s="11" t="s">
        <v>29</v>
      </c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</row>
    <row r="38" spans="1:61" ht="12.95" customHeight="1" outlineLevel="1" x14ac:dyDescent="0.2">
      <c r="A38" s="90">
        <v>2</v>
      </c>
      <c r="B38" s="57" t="s">
        <v>41</v>
      </c>
      <c r="C38" s="58" t="s">
        <v>44</v>
      </c>
      <c r="D38" s="59" t="s">
        <v>45</v>
      </c>
      <c r="E38" s="60" t="s">
        <v>28</v>
      </c>
      <c r="F38" s="80">
        <v>1</v>
      </c>
      <c r="G38" s="61">
        <f>I38+K38</f>
        <v>0</v>
      </c>
      <c r="H38" s="104">
        <f>ROUND(F38*G38,2)</f>
        <v>0</v>
      </c>
      <c r="I38" s="49"/>
      <c r="J38" s="17">
        <f>ROUND(F38*I38,2)</f>
        <v>0</v>
      </c>
      <c r="K38" s="17"/>
      <c r="L38" s="17">
        <f>ROUND(F38*K38,2)</f>
        <v>0</v>
      </c>
      <c r="M38" s="17">
        <v>21</v>
      </c>
      <c r="N38" s="17">
        <f>H38*(1+M38/100)</f>
        <v>0</v>
      </c>
      <c r="O38" s="13">
        <v>0</v>
      </c>
      <c r="P38" s="13">
        <f>ROUND(F38*O38,5)</f>
        <v>0</v>
      </c>
      <c r="Q38" s="13">
        <v>0</v>
      </c>
      <c r="R38" s="13">
        <f>ROUND(F38*Q38,5)</f>
        <v>0</v>
      </c>
      <c r="S38" s="13"/>
      <c r="T38" s="13"/>
      <c r="U38" s="14">
        <v>0</v>
      </c>
      <c r="V38" s="13">
        <f>ROUND(F38*U38,2)</f>
        <v>0</v>
      </c>
      <c r="W38" s="11"/>
      <c r="X38" s="11"/>
      <c r="Y38" s="11"/>
      <c r="Z38" s="11"/>
      <c r="AA38" s="11"/>
      <c r="AB38" s="11"/>
      <c r="AC38" s="11"/>
      <c r="AD38" s="11"/>
      <c r="AE38" s="11"/>
      <c r="AF38" s="11" t="s">
        <v>29</v>
      </c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</row>
    <row r="39" spans="1:61" ht="12.95" customHeight="1" outlineLevel="1" x14ac:dyDescent="0.2">
      <c r="A39" s="90">
        <v>3</v>
      </c>
      <c r="B39" s="62" t="s">
        <v>41</v>
      </c>
      <c r="C39" s="63" t="s">
        <v>46</v>
      </c>
      <c r="D39" s="64" t="s">
        <v>47</v>
      </c>
      <c r="E39" s="65" t="s">
        <v>48</v>
      </c>
      <c r="F39" s="80">
        <v>1</v>
      </c>
      <c r="G39" s="61">
        <f>I39+K39</f>
        <v>0</v>
      </c>
      <c r="H39" s="104">
        <f>ROUND(F39*G39,2)</f>
        <v>0</v>
      </c>
      <c r="I39" s="49"/>
      <c r="J39" s="17">
        <f>ROUND(F39*I39,2)</f>
        <v>0</v>
      </c>
      <c r="K39" s="17"/>
      <c r="L39" s="17">
        <f>ROUND(F39*K39,2)</f>
        <v>0</v>
      </c>
      <c r="M39" s="17">
        <v>21</v>
      </c>
      <c r="N39" s="17">
        <f>H39*(1+M39/100)</f>
        <v>0</v>
      </c>
      <c r="O39" s="13">
        <v>0</v>
      </c>
      <c r="P39" s="13">
        <f>ROUND(F39*O39,5)</f>
        <v>0</v>
      </c>
      <c r="Q39" s="13">
        <v>0</v>
      </c>
      <c r="R39" s="13">
        <f>ROUND(F39*Q39,5)</f>
        <v>0</v>
      </c>
      <c r="S39" s="13"/>
      <c r="T39" s="13"/>
      <c r="U39" s="14">
        <v>0</v>
      </c>
      <c r="V39" s="13">
        <f>ROUND(F39*U39,2)</f>
        <v>0</v>
      </c>
      <c r="W39" s="11"/>
      <c r="X39" s="11"/>
      <c r="Y39" s="11"/>
      <c r="Z39" s="11"/>
      <c r="AA39" s="11"/>
      <c r="AB39" s="11"/>
      <c r="AC39" s="11"/>
      <c r="AD39" s="11"/>
      <c r="AE39" s="11"/>
      <c r="AF39" s="11" t="s">
        <v>29</v>
      </c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</row>
    <row r="40" spans="1:61" ht="12.95" customHeight="1" outlineLevel="1" x14ac:dyDescent="0.2">
      <c r="A40" s="91">
        <v>4</v>
      </c>
      <c r="B40" s="66" t="s">
        <v>41</v>
      </c>
      <c r="C40" s="67" t="s">
        <v>49</v>
      </c>
      <c r="D40" s="68" t="s">
        <v>50</v>
      </c>
      <c r="E40" s="69" t="s">
        <v>28</v>
      </c>
      <c r="F40" s="81">
        <v>1</v>
      </c>
      <c r="G40" s="70">
        <f>I40+K40</f>
        <v>0</v>
      </c>
      <c r="H40" s="105">
        <f>ROUND(F40*G40,2)</f>
        <v>0</v>
      </c>
      <c r="I40" s="49"/>
      <c r="J40" s="17"/>
      <c r="K40" s="17"/>
      <c r="L40" s="17"/>
      <c r="M40" s="17"/>
      <c r="N40" s="17"/>
      <c r="O40" s="13"/>
      <c r="P40" s="13"/>
      <c r="Q40" s="13"/>
      <c r="R40" s="13"/>
      <c r="S40" s="13"/>
      <c r="T40" s="13"/>
      <c r="U40" s="14"/>
      <c r="V40" s="13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</row>
    <row r="41" spans="1:61" ht="18" customHeight="1" outlineLevel="1" x14ac:dyDescent="0.2">
      <c r="A41" s="41"/>
      <c r="B41" s="84" t="s">
        <v>36</v>
      </c>
      <c r="C41" s="85" t="s">
        <v>51</v>
      </c>
      <c r="D41" s="107" t="s">
        <v>52</v>
      </c>
      <c r="E41" s="50"/>
      <c r="F41" s="82"/>
      <c r="G41" s="82"/>
      <c r="H41" s="108">
        <f>SUM(H42)</f>
        <v>0</v>
      </c>
      <c r="I41" s="49"/>
      <c r="J41" s="17"/>
      <c r="K41" s="17"/>
      <c r="L41" s="17"/>
      <c r="M41" s="17"/>
      <c r="N41" s="17"/>
      <c r="O41" s="13"/>
      <c r="P41" s="13"/>
      <c r="Q41" s="13"/>
      <c r="R41" s="13"/>
      <c r="S41" s="13"/>
      <c r="T41" s="13"/>
      <c r="U41" s="14"/>
      <c r="V41" s="13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</row>
    <row r="42" spans="1:61" ht="12.95" customHeight="1" outlineLevel="1" x14ac:dyDescent="0.2">
      <c r="A42" s="92">
        <v>5</v>
      </c>
      <c r="B42" s="71" t="s">
        <v>41</v>
      </c>
      <c r="C42" s="72" t="s">
        <v>53</v>
      </c>
      <c r="D42" s="73" t="s">
        <v>54</v>
      </c>
      <c r="E42" s="69" t="s">
        <v>28</v>
      </c>
      <c r="F42" s="81">
        <v>1</v>
      </c>
      <c r="G42" s="70">
        <v>0</v>
      </c>
      <c r="H42" s="105">
        <f>ROUND(F42*G42,2)</f>
        <v>0</v>
      </c>
      <c r="I42" s="49"/>
      <c r="J42" s="17"/>
      <c r="K42" s="17"/>
      <c r="L42" s="17"/>
      <c r="M42" s="17"/>
      <c r="N42" s="17"/>
      <c r="O42" s="13"/>
      <c r="P42" s="13"/>
      <c r="Q42" s="13"/>
      <c r="R42" s="13"/>
      <c r="S42" s="13"/>
      <c r="T42" s="13"/>
      <c r="U42" s="14"/>
      <c r="V42" s="13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</row>
    <row r="43" spans="1:61" ht="18" customHeight="1" outlineLevel="1" x14ac:dyDescent="0.2">
      <c r="A43" s="41"/>
      <c r="B43" s="84" t="s">
        <v>36</v>
      </c>
      <c r="C43" s="85" t="s">
        <v>55</v>
      </c>
      <c r="D43" s="85" t="s">
        <v>56</v>
      </c>
      <c r="E43" s="50"/>
      <c r="F43" s="51"/>
      <c r="G43" s="82"/>
      <c r="H43" s="108">
        <f>SUM(H44:H48)</f>
        <v>0</v>
      </c>
      <c r="I43" s="49"/>
      <c r="J43" s="17"/>
      <c r="K43" s="17"/>
      <c r="L43" s="17"/>
      <c r="M43" s="17"/>
      <c r="N43" s="17"/>
      <c r="O43" s="13"/>
      <c r="P43" s="13"/>
      <c r="Q43" s="13"/>
      <c r="R43" s="13"/>
      <c r="S43" s="13"/>
      <c r="T43" s="13"/>
      <c r="U43" s="14"/>
      <c r="V43" s="13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</row>
    <row r="44" spans="1:61" ht="12.95" customHeight="1" outlineLevel="1" x14ac:dyDescent="0.2">
      <c r="A44" s="93">
        <v>6</v>
      </c>
      <c r="B44" s="45" t="s">
        <v>41</v>
      </c>
      <c r="C44" s="46" t="s">
        <v>57</v>
      </c>
      <c r="D44" s="47" t="s">
        <v>58</v>
      </c>
      <c r="E44" s="48" t="s">
        <v>48</v>
      </c>
      <c r="F44" s="76">
        <v>1</v>
      </c>
      <c r="G44" s="70">
        <v>0</v>
      </c>
      <c r="H44" s="105">
        <f t="shared" ref="H44:H48" si="0">ROUND(F44*G44,2)</f>
        <v>0</v>
      </c>
      <c r="I44" s="49"/>
      <c r="J44" s="17"/>
      <c r="K44" s="17"/>
      <c r="L44" s="17"/>
      <c r="M44" s="17"/>
      <c r="N44" s="17"/>
      <c r="O44" s="13"/>
      <c r="P44" s="13"/>
      <c r="Q44" s="13"/>
      <c r="R44" s="13"/>
      <c r="S44" s="13"/>
      <c r="T44" s="13"/>
      <c r="U44" s="14"/>
      <c r="V44" s="13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</row>
    <row r="45" spans="1:61" ht="12.95" customHeight="1" outlineLevel="1" x14ac:dyDescent="0.2">
      <c r="A45" s="93">
        <v>7</v>
      </c>
      <c r="B45" s="45" t="s">
        <v>41</v>
      </c>
      <c r="C45" s="46" t="s">
        <v>59</v>
      </c>
      <c r="D45" s="47" t="s">
        <v>60</v>
      </c>
      <c r="E45" s="48" t="s">
        <v>48</v>
      </c>
      <c r="F45" s="76">
        <v>1</v>
      </c>
      <c r="G45" s="70">
        <f t="shared" ref="G45:G48" si="1">I45+K45</f>
        <v>0</v>
      </c>
      <c r="H45" s="105">
        <f t="shared" si="0"/>
        <v>0</v>
      </c>
      <c r="I45" s="49"/>
      <c r="J45" s="17"/>
      <c r="K45" s="17"/>
      <c r="L45" s="17"/>
      <c r="M45" s="17"/>
      <c r="N45" s="17"/>
      <c r="O45" s="13"/>
      <c r="P45" s="13"/>
      <c r="Q45" s="13"/>
      <c r="R45" s="13"/>
      <c r="S45" s="13"/>
      <c r="T45" s="13"/>
      <c r="U45" s="14"/>
      <c r="V45" s="13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</row>
    <row r="46" spans="1:61" ht="12.95" customHeight="1" x14ac:dyDescent="0.2">
      <c r="A46" s="93">
        <v>8</v>
      </c>
      <c r="B46" s="45" t="s">
        <v>41</v>
      </c>
      <c r="C46" s="46" t="s">
        <v>61</v>
      </c>
      <c r="D46" s="47" t="s">
        <v>62</v>
      </c>
      <c r="E46" s="48" t="s">
        <v>48</v>
      </c>
      <c r="F46" s="76">
        <v>1</v>
      </c>
      <c r="G46" s="70">
        <f t="shared" si="1"/>
        <v>0</v>
      </c>
      <c r="H46" s="105">
        <f t="shared" si="0"/>
        <v>0</v>
      </c>
      <c r="I46" s="74"/>
      <c r="J46" s="18">
        <f>SUM(J47:J52)</f>
        <v>0</v>
      </c>
      <c r="K46" s="18"/>
      <c r="L46" s="18">
        <f>SUM(L47:L52)</f>
        <v>0</v>
      </c>
      <c r="M46" s="18"/>
      <c r="N46" s="18">
        <f>SUM(N47:N52)</f>
        <v>0</v>
      </c>
      <c r="O46" s="15"/>
      <c r="P46" s="15">
        <f>SUM(P47:P52)</f>
        <v>0</v>
      </c>
      <c r="Q46" s="15"/>
      <c r="R46" s="15">
        <f>SUM(R47:R52)</f>
        <v>0</v>
      </c>
      <c r="S46" s="15"/>
      <c r="T46" s="15"/>
      <c r="U46" s="16"/>
      <c r="V46" s="15">
        <f>SUM(V47:V52)</f>
        <v>0</v>
      </c>
      <c r="AF46" t="s">
        <v>27</v>
      </c>
    </row>
    <row r="47" spans="1:61" ht="12.95" customHeight="1" outlineLevel="1" x14ac:dyDescent="0.2">
      <c r="A47" s="93">
        <v>9</v>
      </c>
      <c r="B47" s="45" t="s">
        <v>41</v>
      </c>
      <c r="C47" s="46" t="s">
        <v>63</v>
      </c>
      <c r="D47" s="47" t="s">
        <v>64</v>
      </c>
      <c r="E47" s="48" t="s">
        <v>48</v>
      </c>
      <c r="F47" s="76">
        <v>1</v>
      </c>
      <c r="G47" s="70">
        <f t="shared" si="1"/>
        <v>0</v>
      </c>
      <c r="H47" s="105">
        <f t="shared" si="0"/>
        <v>0</v>
      </c>
      <c r="I47" s="49"/>
      <c r="J47" s="17">
        <f>ROUND(F47*I47,2)</f>
        <v>0</v>
      </c>
      <c r="K47" s="17"/>
      <c r="L47" s="17">
        <f>ROUND(F47*K47,2)</f>
        <v>0</v>
      </c>
      <c r="M47" s="17">
        <v>21</v>
      </c>
      <c r="N47" s="17">
        <f>H47*(1+M47/100)</f>
        <v>0</v>
      </c>
      <c r="O47" s="13">
        <v>0</v>
      </c>
      <c r="P47" s="13">
        <f>ROUND(F47*O47,5)</f>
        <v>0</v>
      </c>
      <c r="Q47" s="13">
        <v>0</v>
      </c>
      <c r="R47" s="13">
        <f>ROUND(F47*Q47,5)</f>
        <v>0</v>
      </c>
      <c r="S47" s="13"/>
      <c r="T47" s="13"/>
      <c r="U47" s="14">
        <v>0</v>
      </c>
      <c r="V47" s="13">
        <f>ROUND(F47*U47,2)</f>
        <v>0</v>
      </c>
      <c r="W47" s="11"/>
      <c r="X47" s="11"/>
      <c r="Y47" s="11"/>
      <c r="Z47" s="11"/>
      <c r="AA47" s="11"/>
      <c r="AB47" s="11"/>
      <c r="AC47" s="11"/>
      <c r="AD47" s="11"/>
      <c r="AE47" s="11"/>
      <c r="AF47" s="11" t="s">
        <v>29</v>
      </c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</row>
    <row r="48" spans="1:61" ht="12.95" customHeight="1" outlineLevel="1" x14ac:dyDescent="0.2">
      <c r="A48" s="94">
        <v>10</v>
      </c>
      <c r="B48" s="44" t="s">
        <v>41</v>
      </c>
      <c r="C48" s="42" t="s">
        <v>65</v>
      </c>
      <c r="D48" s="43" t="s">
        <v>66</v>
      </c>
      <c r="E48" s="75" t="s">
        <v>28</v>
      </c>
      <c r="F48" s="77">
        <v>1</v>
      </c>
      <c r="G48" s="70">
        <f t="shared" si="1"/>
        <v>0</v>
      </c>
      <c r="H48" s="105">
        <f t="shared" si="0"/>
        <v>0</v>
      </c>
      <c r="I48" s="49"/>
      <c r="J48" s="17">
        <f>ROUND(F48*I48,2)</f>
        <v>0</v>
      </c>
      <c r="K48" s="17"/>
      <c r="L48" s="17">
        <f>ROUND(F48*K48,2)</f>
        <v>0</v>
      </c>
      <c r="M48" s="17">
        <v>21</v>
      </c>
      <c r="N48" s="17">
        <f>H48*(1+M48/100)</f>
        <v>0</v>
      </c>
      <c r="O48" s="13">
        <v>0</v>
      </c>
      <c r="P48" s="13">
        <f>ROUND(F48*O48,5)</f>
        <v>0</v>
      </c>
      <c r="Q48" s="13">
        <v>0</v>
      </c>
      <c r="R48" s="13">
        <f>ROUND(F48*Q48,5)</f>
        <v>0</v>
      </c>
      <c r="S48" s="13"/>
      <c r="T48" s="13"/>
      <c r="U48" s="14">
        <v>0</v>
      </c>
      <c r="V48" s="13">
        <f>ROUND(F48*U48,2)</f>
        <v>0</v>
      </c>
      <c r="W48" s="11"/>
      <c r="X48" s="11"/>
      <c r="Y48" s="11"/>
      <c r="Z48" s="11"/>
      <c r="AA48" s="11"/>
      <c r="AB48" s="11"/>
      <c r="AC48" s="11"/>
      <c r="AD48" s="11"/>
      <c r="AE48" s="11"/>
      <c r="AF48" s="11" t="s">
        <v>29</v>
      </c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</row>
    <row r="49" spans="1:61" ht="18" customHeight="1" outlineLevel="1" x14ac:dyDescent="0.2">
      <c r="A49" s="41"/>
      <c r="B49" s="84" t="s">
        <v>36</v>
      </c>
      <c r="C49" s="85" t="s">
        <v>67</v>
      </c>
      <c r="D49" s="85" t="s">
        <v>68</v>
      </c>
      <c r="E49" s="50"/>
      <c r="F49" s="78"/>
      <c r="G49" s="82"/>
      <c r="H49" s="108">
        <f>SUM(H50)</f>
        <v>0</v>
      </c>
      <c r="I49" s="49"/>
      <c r="J49" s="17"/>
      <c r="K49" s="17"/>
      <c r="L49" s="17"/>
      <c r="M49" s="17"/>
      <c r="N49" s="17"/>
      <c r="O49" s="13"/>
      <c r="P49" s="13"/>
      <c r="Q49" s="13"/>
      <c r="R49" s="13"/>
      <c r="S49" s="13"/>
      <c r="T49" s="13"/>
      <c r="U49" s="14"/>
      <c r="V49" s="13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  <c r="BI49" s="11"/>
    </row>
    <row r="50" spans="1:61" ht="12.95" customHeight="1" outlineLevel="1" x14ac:dyDescent="0.2">
      <c r="A50" s="93">
        <v>11</v>
      </c>
      <c r="B50" s="45" t="s">
        <v>41</v>
      </c>
      <c r="C50" s="46" t="s">
        <v>69</v>
      </c>
      <c r="D50" s="47" t="s">
        <v>70</v>
      </c>
      <c r="E50" s="48" t="s">
        <v>48</v>
      </c>
      <c r="F50" s="76">
        <v>1</v>
      </c>
      <c r="G50" s="70">
        <v>0</v>
      </c>
      <c r="H50" s="105">
        <f>ROUND(F50*G50,2)</f>
        <v>0</v>
      </c>
      <c r="I50" s="49"/>
      <c r="J50" s="17"/>
      <c r="K50" s="17"/>
      <c r="L50" s="17"/>
      <c r="M50" s="17"/>
      <c r="N50" s="17"/>
      <c r="O50" s="13"/>
      <c r="P50" s="13"/>
      <c r="Q50" s="13"/>
      <c r="R50" s="13"/>
      <c r="S50" s="13"/>
      <c r="T50" s="13"/>
      <c r="U50" s="14"/>
      <c r="V50" s="13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</row>
    <row r="51" spans="1:61" ht="18" customHeight="1" outlineLevel="1" x14ac:dyDescent="0.2">
      <c r="A51" s="41"/>
      <c r="B51" s="84" t="s">
        <v>36</v>
      </c>
      <c r="C51" s="85" t="s">
        <v>71</v>
      </c>
      <c r="D51" s="85" t="s">
        <v>72</v>
      </c>
      <c r="E51" s="50"/>
      <c r="F51" s="78"/>
      <c r="G51" s="82"/>
      <c r="H51" s="108">
        <f>SUM(H52:H54)</f>
        <v>0</v>
      </c>
      <c r="I51" s="49"/>
      <c r="J51" s="17"/>
      <c r="K51" s="17"/>
      <c r="L51" s="17"/>
      <c r="M51" s="17"/>
      <c r="N51" s="17"/>
      <c r="O51" s="13"/>
      <c r="P51" s="13"/>
      <c r="Q51" s="13"/>
      <c r="R51" s="13"/>
      <c r="S51" s="13"/>
      <c r="T51" s="13"/>
      <c r="U51" s="14"/>
      <c r="V51" s="13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</row>
    <row r="52" spans="1:61" ht="12.95" customHeight="1" outlineLevel="1" x14ac:dyDescent="0.2">
      <c r="A52" s="93">
        <v>12</v>
      </c>
      <c r="B52" s="45" t="s">
        <v>41</v>
      </c>
      <c r="C52" s="46" t="s">
        <v>73</v>
      </c>
      <c r="D52" s="47" t="s">
        <v>74</v>
      </c>
      <c r="E52" s="75" t="s">
        <v>28</v>
      </c>
      <c r="F52" s="76">
        <v>1</v>
      </c>
      <c r="G52" s="70">
        <v>0</v>
      </c>
      <c r="H52" s="105">
        <f t="shared" ref="H52:H54" si="2">ROUND(F52*G52,2)</f>
        <v>0</v>
      </c>
      <c r="I52" s="83"/>
      <c r="J52" s="20">
        <f>ROUND(F52*I52,2)</f>
        <v>0</v>
      </c>
      <c r="K52" s="20"/>
      <c r="L52" s="20">
        <f>ROUND(F52*K52,2)</f>
        <v>0</v>
      </c>
      <c r="M52" s="20">
        <v>21</v>
      </c>
      <c r="N52" s="20">
        <f>H52*(1+M52/100)</f>
        <v>0</v>
      </c>
      <c r="O52" s="21">
        <v>0</v>
      </c>
      <c r="P52" s="21">
        <f>ROUND(F52*O52,5)</f>
        <v>0</v>
      </c>
      <c r="Q52" s="21">
        <v>0</v>
      </c>
      <c r="R52" s="21">
        <f>ROUND(F52*Q52,5)</f>
        <v>0</v>
      </c>
      <c r="S52" s="21"/>
      <c r="T52" s="21"/>
      <c r="U52" s="22">
        <v>0</v>
      </c>
      <c r="V52" s="21">
        <f>ROUND(F52*U52,2)</f>
        <v>0</v>
      </c>
      <c r="W52" s="11"/>
      <c r="X52" s="11"/>
      <c r="Y52" s="11"/>
      <c r="Z52" s="11"/>
      <c r="AA52" s="11"/>
      <c r="AB52" s="11"/>
      <c r="AC52" s="11"/>
      <c r="AD52" s="11"/>
      <c r="AE52" s="11"/>
      <c r="AF52" s="11" t="s">
        <v>29</v>
      </c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</row>
    <row r="53" spans="1:61" ht="12.75" customHeight="1" x14ac:dyDescent="0.2">
      <c r="A53" s="93">
        <v>13</v>
      </c>
      <c r="B53" s="45" t="s">
        <v>41</v>
      </c>
      <c r="C53" s="46" t="s">
        <v>75</v>
      </c>
      <c r="D53" s="47" t="s">
        <v>76</v>
      </c>
      <c r="E53" s="48" t="s">
        <v>48</v>
      </c>
      <c r="F53" s="76">
        <v>1</v>
      </c>
      <c r="G53" s="70">
        <f t="shared" ref="G53:G54" si="3">I53+K53</f>
        <v>0</v>
      </c>
      <c r="H53" s="105">
        <f t="shared" si="2"/>
        <v>0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AD53">
        <v>12</v>
      </c>
      <c r="AE53">
        <v>21</v>
      </c>
    </row>
    <row r="54" spans="1:61" x14ac:dyDescent="0.2">
      <c r="A54" s="93">
        <v>14</v>
      </c>
      <c r="B54" s="45" t="s">
        <v>41</v>
      </c>
      <c r="C54" s="46" t="s">
        <v>75</v>
      </c>
      <c r="D54" s="47" t="s">
        <v>77</v>
      </c>
      <c r="E54" s="48" t="s">
        <v>48</v>
      </c>
      <c r="F54" s="76">
        <v>1</v>
      </c>
      <c r="G54" s="70">
        <f t="shared" si="3"/>
        <v>0</v>
      </c>
      <c r="H54" s="105">
        <f t="shared" si="2"/>
        <v>0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AD54">
        <f>SUMIF(M33:M52,AD53,H33:H52)</f>
        <v>0</v>
      </c>
      <c r="AE54">
        <f>SUMIF(M33:M52,AE53,H33:H52)</f>
        <v>0</v>
      </c>
      <c r="AF54" t="s">
        <v>30</v>
      </c>
    </row>
    <row r="55" spans="1:61" ht="18" customHeight="1" outlineLevel="1" x14ac:dyDescent="0.2">
      <c r="A55" s="41"/>
      <c r="B55" s="84" t="s">
        <v>36</v>
      </c>
      <c r="C55" s="85" t="s">
        <v>78</v>
      </c>
      <c r="D55" s="85" t="s">
        <v>3</v>
      </c>
      <c r="E55" s="50"/>
      <c r="F55" s="78"/>
      <c r="G55" s="82"/>
      <c r="H55" s="108">
        <f>SUM(H56)</f>
        <v>0</v>
      </c>
      <c r="I55" s="49"/>
      <c r="J55" s="17"/>
      <c r="K55" s="17"/>
      <c r="L55" s="17"/>
      <c r="M55" s="17"/>
      <c r="N55" s="17"/>
      <c r="O55" s="13"/>
      <c r="P55" s="13"/>
      <c r="Q55" s="13"/>
      <c r="R55" s="13"/>
      <c r="S55" s="13"/>
      <c r="T55" s="13"/>
      <c r="U55" s="14"/>
      <c r="V55" s="13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11"/>
    </row>
    <row r="56" spans="1:61" ht="12.75" customHeight="1" x14ac:dyDescent="0.2">
      <c r="A56" s="95" t="s">
        <v>79</v>
      </c>
      <c r="B56" s="96" t="s">
        <v>41</v>
      </c>
      <c r="C56" s="97" t="s">
        <v>80</v>
      </c>
      <c r="D56" s="98" t="s">
        <v>81</v>
      </c>
      <c r="E56" s="99" t="s">
        <v>28</v>
      </c>
      <c r="F56" s="100">
        <v>1</v>
      </c>
      <c r="G56" s="101">
        <v>0</v>
      </c>
      <c r="H56" s="106">
        <f t="shared" ref="H56" si="4">ROUND(F56*G56,2)</f>
        <v>0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61" ht="12.75" customHeight="1" x14ac:dyDescent="0.2">
      <c r="A57" s="4"/>
      <c r="B57" s="4"/>
      <c r="C57" s="2"/>
      <c r="D57" s="23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 spans="1:61" x14ac:dyDescent="0.2">
      <c r="A58" s="194" t="s">
        <v>31</v>
      </c>
      <c r="B58" s="194"/>
      <c r="C58" s="194"/>
      <c r="D58" s="195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1:61" x14ac:dyDescent="0.2">
      <c r="A59" s="182"/>
      <c r="B59" s="183"/>
      <c r="C59" s="183"/>
      <c r="D59" s="184"/>
      <c r="E59" s="183"/>
      <c r="F59" s="183"/>
      <c r="G59" s="183"/>
      <c r="H59" s="185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AF59" t="s">
        <v>32</v>
      </c>
    </row>
    <row r="60" spans="1:61" x14ac:dyDescent="0.2">
      <c r="A60" s="186"/>
      <c r="B60" s="187"/>
      <c r="C60" s="187"/>
      <c r="D60" s="188"/>
      <c r="E60" s="187"/>
      <c r="F60" s="187"/>
      <c r="G60" s="187"/>
      <c r="H60" s="189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1:61" x14ac:dyDescent="0.2">
      <c r="A61" s="186"/>
      <c r="B61" s="187"/>
      <c r="C61" s="187"/>
      <c r="D61" s="188"/>
      <c r="E61" s="187"/>
      <c r="F61" s="187"/>
      <c r="G61" s="187"/>
      <c r="H61" s="189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</row>
    <row r="62" spans="1:61" x14ac:dyDescent="0.2">
      <c r="A62" s="186"/>
      <c r="B62" s="187"/>
      <c r="C62" s="187"/>
      <c r="D62" s="188"/>
      <c r="E62" s="187"/>
      <c r="F62" s="187"/>
      <c r="G62" s="187"/>
      <c r="H62" s="189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 spans="1:61" x14ac:dyDescent="0.2">
      <c r="A63" s="190"/>
      <c r="B63" s="191"/>
      <c r="C63" s="191"/>
      <c r="D63" s="192"/>
      <c r="E63" s="191"/>
      <c r="F63" s="191"/>
      <c r="G63" s="191"/>
      <c r="H63" s="193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</row>
    <row r="64" spans="1:61" x14ac:dyDescent="0.2">
      <c r="A64" s="4"/>
      <c r="B64" s="4"/>
      <c r="C64" s="2"/>
      <c r="D64" s="23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</row>
    <row r="65" spans="4:32" x14ac:dyDescent="0.2">
      <c r="D65" s="24"/>
      <c r="AF65" t="s">
        <v>33</v>
      </c>
    </row>
  </sheetData>
  <sheetProtection algorithmName="SHA-512" hashValue="lVy9zz0rYx+gCFr6mgbDwcUBn8b88JegH5Ufy12Xtdna41MVVTEX47E5S+cS4o7ni7n7q9MVeuriMLprbc80zw==" saltValue="llIZ659aFjyvq+AaTByAFA==" spinCount="100000" sheet="1" objects="1" scenarios="1"/>
  <protectedRanges>
    <protectedRange sqref="G37:G56" name="Oblast1"/>
  </protectedRanges>
  <mergeCells count="2">
    <mergeCell ref="A59:H63"/>
    <mergeCell ref="A58:D58"/>
  </mergeCells>
  <pageMargins left="0.39370078740157499" right="0.19685039370078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VzorPolozky</vt:lpstr>
      <vt:lpstr>VRN</vt:lpstr>
      <vt:lpstr>VRN!Oblast_tisku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Milan Ballák</cp:lastModifiedBy>
  <cp:lastPrinted>2014-02-28T09:52:57Z</cp:lastPrinted>
  <dcterms:created xsi:type="dcterms:W3CDTF">2009-04-08T07:15:50Z</dcterms:created>
  <dcterms:modified xsi:type="dcterms:W3CDTF">2024-04-04T12:13:56Z</dcterms:modified>
</cp:coreProperties>
</file>